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22_options_strategies\section2\"/>
    </mc:Choice>
  </mc:AlternateContent>
  <xr:revisionPtr revIDLastSave="0" documentId="13_ncr:1_{D02A7BD3-99D5-4F8A-AEEA-AB1C636AF2FD}" xr6:coauthVersionLast="47" xr6:coauthVersionMax="47" xr10:uidLastSave="{00000000-0000-0000-0000-000000000000}"/>
  <bookViews>
    <workbookView xWindow="-96" yWindow="-96" windowWidth="23232" windowHeight="13872" activeTab="4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D16" i="2"/>
  <c r="F13" i="5"/>
  <c r="F14" i="5"/>
  <c r="F15" i="5"/>
  <c r="F12" i="5"/>
  <c r="E13" i="5"/>
  <c r="E14" i="5"/>
  <c r="E15" i="5"/>
  <c r="E12" i="5"/>
  <c r="D13" i="5"/>
  <c r="D14" i="5"/>
  <c r="D15" i="5"/>
  <c r="D12" i="5"/>
  <c r="C13" i="5"/>
  <c r="C14" i="5"/>
  <c r="C15" i="5"/>
  <c r="C12" i="5"/>
  <c r="B13" i="5"/>
  <c r="B14" i="5"/>
  <c r="B15" i="5"/>
  <c r="B12" i="5"/>
  <c r="B9" i="5"/>
  <c r="B10" i="4"/>
  <c r="B9" i="4"/>
  <c r="B8" i="4"/>
  <c r="F10" i="3"/>
  <c r="F11" i="3"/>
  <c r="F12" i="3"/>
  <c r="F9" i="3"/>
  <c r="E10" i="3"/>
  <c r="E11" i="3"/>
  <c r="E12" i="3"/>
  <c r="E9" i="3"/>
  <c r="D12" i="3"/>
  <c r="D11" i="3"/>
  <c r="D10" i="3"/>
  <c r="D9" i="3"/>
  <c r="C12" i="3"/>
  <c r="C10" i="3"/>
  <c r="C11" i="3"/>
  <c r="C9" i="3"/>
  <c r="B10" i="3"/>
  <c r="B11" i="3"/>
  <c r="B12" i="3"/>
  <c r="B9" i="3"/>
  <c r="E12" i="2"/>
  <c r="E13" i="2"/>
  <c r="E14" i="2"/>
  <c r="E15" i="2"/>
  <c r="E11" i="2"/>
  <c r="F15" i="2"/>
  <c r="G15" i="2" s="1"/>
  <c r="F14" i="2"/>
  <c r="G14" i="2" s="1"/>
  <c r="F13" i="2"/>
  <c r="G13" i="2" s="1"/>
  <c r="F12" i="2"/>
  <c r="G12" i="2" s="1"/>
  <c r="F11" i="2"/>
  <c r="G11" i="2" s="1"/>
  <c r="D12" i="2"/>
  <c r="D13" i="2"/>
  <c r="D14" i="2"/>
  <c r="D15" i="2"/>
  <c r="D11" i="2"/>
  <c r="C12" i="2"/>
  <c r="C13" i="2"/>
  <c r="C14" i="2"/>
  <c r="C15" i="2"/>
  <c r="C11" i="2"/>
  <c r="B15" i="2"/>
  <c r="B14" i="2"/>
  <c r="B13" i="2"/>
  <c r="B12" i="2"/>
  <c r="B11" i="2"/>
  <c r="B7" i="2"/>
  <c r="B8" i="2"/>
  <c r="G13" i="1"/>
  <c r="D13" i="1"/>
  <c r="G11" i="1"/>
  <c r="G12" i="1"/>
  <c r="G10" i="1"/>
  <c r="F12" i="1"/>
  <c r="F11" i="1"/>
  <c r="F10" i="1"/>
  <c r="E12" i="1"/>
  <c r="E11" i="1"/>
  <c r="E10" i="1"/>
  <c r="D12" i="1"/>
  <c r="D11" i="1"/>
  <c r="D10" i="1"/>
  <c r="C12" i="1"/>
  <c r="C11" i="1"/>
  <c r="C10" i="1"/>
  <c r="B12" i="1"/>
  <c r="B11" i="1"/>
  <c r="B10" i="1"/>
</calcChain>
</file>

<file path=xl/sharedStrings.xml><?xml version="1.0" encoding="utf-8"?>
<sst xmlns="http://schemas.openxmlformats.org/spreadsheetml/2006/main" count="75" uniqueCount="53">
  <si>
    <t>Inputs</t>
  </si>
  <si>
    <t xml:space="preserve">Total investment </t>
  </si>
  <si>
    <t>Stock price today (S0)</t>
  </si>
  <si>
    <t>Call premium</t>
  </si>
  <si>
    <t>Strike price (X)</t>
  </si>
  <si>
    <t>Strategy A</t>
  </si>
  <si>
    <t>Buy the stock</t>
  </si>
  <si>
    <t>Strategy B</t>
  </si>
  <si>
    <t>Buy call options on that stock</t>
  </si>
  <si>
    <t>S (stock price S_t)</t>
  </si>
  <si>
    <t>Strategy A payoff</t>
  </si>
  <si>
    <t>Strategy A profit</t>
  </si>
  <si>
    <t>Strategy A return</t>
  </si>
  <si>
    <t>Stategy B payoff</t>
  </si>
  <si>
    <t>Strategy B profit</t>
  </si>
  <si>
    <t>Strategy B return</t>
  </si>
  <si>
    <t>Put premium (P)</t>
  </si>
  <si>
    <t>Strike price (X )</t>
  </si>
  <si>
    <t>Buy only the stock</t>
  </si>
  <si>
    <t>Buy stock and put</t>
  </si>
  <si>
    <t>Total cost of strategy B</t>
  </si>
  <si>
    <t>Total cost of strategy A</t>
  </si>
  <si>
    <t>Strategy B payoff</t>
  </si>
  <si>
    <t>(you receive this)</t>
  </si>
  <si>
    <t>Strategy:</t>
  </si>
  <si>
    <t>Buy the stock and sell a call on it</t>
  </si>
  <si>
    <t>Stock payoff</t>
  </si>
  <si>
    <t>Total payoff</t>
  </si>
  <si>
    <t>Total profit</t>
  </si>
  <si>
    <t>Short Call payoff</t>
  </si>
  <si>
    <t>Return</t>
  </si>
  <si>
    <t>Put premium</t>
  </si>
  <si>
    <t>Strike</t>
  </si>
  <si>
    <t xml:space="preserve">Strategy: </t>
  </si>
  <si>
    <t>Buy a call and a put for the same underlying asset with the same strike</t>
  </si>
  <si>
    <t>Total cost of strategy</t>
  </si>
  <si>
    <t>Lower breakeven stock price</t>
  </si>
  <si>
    <t>Upper breakeven stock price</t>
  </si>
  <si>
    <t>Positive profits OUTSIDE these breakeven prices</t>
  </si>
  <si>
    <t>Example 5: Bull call spread</t>
  </si>
  <si>
    <t>Input</t>
  </si>
  <si>
    <t>Long call strike (X1)</t>
  </si>
  <si>
    <t>Long call premium (C1)</t>
  </si>
  <si>
    <t>Short call strike (X2 &gt; X1)</t>
  </si>
  <si>
    <t>Short call premium (C2)</t>
  </si>
  <si>
    <t>Buy a call with strike X1 and sell a call with strike X2 &gt; X1</t>
  </si>
  <si>
    <t>Cost of strategy</t>
  </si>
  <si>
    <t>Payoff from long call</t>
  </si>
  <si>
    <t>Payoff from short call</t>
  </si>
  <si>
    <t>Example 1: Options as leverage (buy options instead of underlying asset)</t>
  </si>
  <si>
    <t>Example 2: Protective put (options as insurance)</t>
  </si>
  <si>
    <t>Example 3: Covered Call (options as source of income)</t>
  </si>
  <si>
    <t>Example 4: Long stradle (options for betting on volatility)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</si>
</sst>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9" fontId="0" fillId="2" borderId="0" xfId="1" applyFont="1" applyFill="1"/>
    <xf numFmtId="0" fontId="2" fillId="0" borderId="0" xfId="0" applyFont="1"/>
    <xf numFmtId="164" fontId="0" fillId="0" borderId="0" xfId="1" applyNumberFormat="1" applyFont="1"/>
    <xf numFmtId="10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zoomScale="130" zoomScaleNormal="130" workbookViewId="0">
      <selection activeCell="A2" sqref="A2"/>
    </sheetView>
  </sheetViews>
  <sheetFormatPr defaultRowHeight="14.4" x14ac:dyDescent="0.55000000000000004"/>
  <cols>
    <col min="1" max="1" width="31.9453125" customWidth="1"/>
    <col min="2" max="2" width="14.3671875" bestFit="1" customWidth="1"/>
    <col min="3" max="4" width="11.47265625" customWidth="1"/>
    <col min="5" max="7" width="13.15625" customWidth="1"/>
    <col min="8" max="8" width="11.47265625" customWidth="1"/>
  </cols>
  <sheetData>
    <row r="1" spans="1:7" x14ac:dyDescent="0.55000000000000004">
      <c r="A1" s="3" t="s">
        <v>49</v>
      </c>
    </row>
    <row r="3" spans="1:7" x14ac:dyDescent="0.55000000000000004">
      <c r="A3" t="s">
        <v>0</v>
      </c>
    </row>
    <row r="4" spans="1:7" x14ac:dyDescent="0.55000000000000004">
      <c r="A4" t="s">
        <v>1</v>
      </c>
      <c r="B4">
        <v>9000</v>
      </c>
      <c r="D4" t="s">
        <v>5</v>
      </c>
      <c r="E4" t="s">
        <v>6</v>
      </c>
    </row>
    <row r="5" spans="1:7" x14ac:dyDescent="0.55000000000000004">
      <c r="A5" t="s">
        <v>2</v>
      </c>
      <c r="B5">
        <v>90</v>
      </c>
      <c r="D5" t="s">
        <v>7</v>
      </c>
      <c r="E5" t="s">
        <v>8</v>
      </c>
    </row>
    <row r="6" spans="1:7" x14ac:dyDescent="0.55000000000000004">
      <c r="A6" t="s">
        <v>3</v>
      </c>
      <c r="B6">
        <v>10</v>
      </c>
    </row>
    <row r="7" spans="1:7" x14ac:dyDescent="0.55000000000000004">
      <c r="A7" t="s">
        <v>4</v>
      </c>
      <c r="B7">
        <v>90</v>
      </c>
    </row>
    <row r="9" spans="1:7" x14ac:dyDescent="0.55000000000000004">
      <c r="A9" t="s">
        <v>9</v>
      </c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</row>
    <row r="10" spans="1:7" x14ac:dyDescent="0.55000000000000004">
      <c r="A10" s="3">
        <v>75</v>
      </c>
      <c r="B10">
        <f>A10</f>
        <v>75</v>
      </c>
      <c r="C10">
        <f>B10 - $B$5</f>
        <v>-15</v>
      </c>
      <c r="D10" s="2">
        <f>C10 / $B$5</f>
        <v>-0.16666666666666666</v>
      </c>
      <c r="E10">
        <f>MAX(A10 - $B$7, 0 )</f>
        <v>0</v>
      </c>
      <c r="F10">
        <f>E10 - $B$6</f>
        <v>-10</v>
      </c>
      <c r="G10" s="2">
        <f>F10 / $B$6</f>
        <v>-1</v>
      </c>
    </row>
    <row r="11" spans="1:7" x14ac:dyDescent="0.55000000000000004">
      <c r="A11" s="3">
        <v>90</v>
      </c>
      <c r="B11">
        <f t="shared" ref="B11:B12" si="0">A11</f>
        <v>90</v>
      </c>
      <c r="C11">
        <f t="shared" ref="C11:C12" si="1">B11 - $B$5</f>
        <v>0</v>
      </c>
      <c r="D11" s="2">
        <f t="shared" ref="D11:D12" si="2">C11 / $B$5</f>
        <v>0</v>
      </c>
      <c r="E11">
        <f>MAX(A11 - $B$7, 0 )</f>
        <v>0</v>
      </c>
      <c r="F11">
        <f t="shared" ref="F11:F12" si="3">E11 - $B$6</f>
        <v>-10</v>
      </c>
      <c r="G11" s="2">
        <f t="shared" ref="G11:G12" si="4">F11 / $B$6</f>
        <v>-1</v>
      </c>
    </row>
    <row r="12" spans="1:7" x14ac:dyDescent="0.55000000000000004">
      <c r="A12" s="3">
        <v>105</v>
      </c>
      <c r="B12">
        <f t="shared" si="0"/>
        <v>105</v>
      </c>
      <c r="C12">
        <f t="shared" si="1"/>
        <v>15</v>
      </c>
      <c r="D12" s="2">
        <f t="shared" si="2"/>
        <v>0.16666666666666666</v>
      </c>
      <c r="E12">
        <f>MAX(A12 - $B$7, 0 )</f>
        <v>15</v>
      </c>
      <c r="F12">
        <f t="shared" si="3"/>
        <v>5</v>
      </c>
      <c r="G12" s="2">
        <f t="shared" si="4"/>
        <v>0.5</v>
      </c>
    </row>
    <row r="13" spans="1:7" x14ac:dyDescent="0.55000000000000004">
      <c r="D13">
        <f>_xlfn.VAR.S(D10:D12)</f>
        <v>2.7777777777777776E-2</v>
      </c>
      <c r="G13">
        <f>_xlfn.VAR.S(G10:G12)</f>
        <v>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046-DFC9-44ED-B82D-31AF12ABD73C}">
  <dimension ref="A1:G16"/>
  <sheetViews>
    <sheetView zoomScale="140" zoomScaleNormal="140" workbookViewId="0">
      <selection activeCell="D18" sqref="D18"/>
    </sheetView>
  </sheetViews>
  <sheetFormatPr defaultRowHeight="14.4" x14ac:dyDescent="0.55000000000000004"/>
  <cols>
    <col min="1" max="1" width="25.3125" customWidth="1"/>
    <col min="2" max="8" width="12.62890625" customWidth="1"/>
  </cols>
  <sheetData>
    <row r="1" spans="1:7" x14ac:dyDescent="0.55000000000000004">
      <c r="A1" s="3" t="s">
        <v>50</v>
      </c>
    </row>
    <row r="3" spans="1:7" x14ac:dyDescent="0.55000000000000004">
      <c r="A3" t="s">
        <v>0</v>
      </c>
    </row>
    <row r="4" spans="1:7" x14ac:dyDescent="0.55000000000000004">
      <c r="A4" t="s">
        <v>2</v>
      </c>
      <c r="B4">
        <v>100</v>
      </c>
      <c r="D4" t="s">
        <v>5</v>
      </c>
      <c r="E4" t="s">
        <v>18</v>
      </c>
    </row>
    <row r="5" spans="1:7" x14ac:dyDescent="0.55000000000000004">
      <c r="A5" t="s">
        <v>16</v>
      </c>
      <c r="B5">
        <v>5</v>
      </c>
      <c r="D5" t="s">
        <v>7</v>
      </c>
      <c r="E5" t="s">
        <v>19</v>
      </c>
    </row>
    <row r="6" spans="1:7" x14ac:dyDescent="0.55000000000000004">
      <c r="A6" t="s">
        <v>17</v>
      </c>
      <c r="B6">
        <v>95</v>
      </c>
    </row>
    <row r="7" spans="1:7" x14ac:dyDescent="0.55000000000000004">
      <c r="A7" t="s">
        <v>21</v>
      </c>
      <c r="B7">
        <f>B4</f>
        <v>100</v>
      </c>
    </row>
    <row r="8" spans="1:7" x14ac:dyDescent="0.55000000000000004">
      <c r="A8" t="s">
        <v>20</v>
      </c>
      <c r="B8">
        <f>B4 + B5</f>
        <v>105</v>
      </c>
    </row>
    <row r="10" spans="1:7" x14ac:dyDescent="0.55000000000000004">
      <c r="A10" t="s">
        <v>9</v>
      </c>
      <c r="B10" t="s">
        <v>10</v>
      </c>
      <c r="C10" t="s">
        <v>11</v>
      </c>
      <c r="D10" t="s">
        <v>12</v>
      </c>
      <c r="E10" t="s">
        <v>22</v>
      </c>
      <c r="F10" t="s">
        <v>14</v>
      </c>
      <c r="G10" t="s">
        <v>15</v>
      </c>
    </row>
    <row r="11" spans="1:7" x14ac:dyDescent="0.55000000000000004">
      <c r="A11">
        <v>0</v>
      </c>
      <c r="B11">
        <f>A11</f>
        <v>0</v>
      </c>
      <c r="C11">
        <f>B11 - $B$7</f>
        <v>-100</v>
      </c>
      <c r="D11" s="2">
        <f>C11 / $B$7</f>
        <v>-1</v>
      </c>
      <c r="E11">
        <f>MAX($B$6-A11, 0 ) + A11</f>
        <v>95</v>
      </c>
      <c r="F11">
        <f>E11 - $B$8</f>
        <v>-10</v>
      </c>
      <c r="G11" s="5">
        <f>F11 / $B$8</f>
        <v>-9.5238095238095233E-2</v>
      </c>
    </row>
    <row r="12" spans="1:7" x14ac:dyDescent="0.55000000000000004">
      <c r="A12">
        <v>90</v>
      </c>
      <c r="B12">
        <f t="shared" ref="B12:B15" si="0">A12</f>
        <v>90</v>
      </c>
      <c r="C12">
        <f t="shared" ref="C12:C15" si="1">B12 - $B$7</f>
        <v>-10</v>
      </c>
      <c r="D12" s="2">
        <f t="shared" ref="D12:D15" si="2">C12 / $B$7</f>
        <v>-0.1</v>
      </c>
      <c r="E12">
        <f t="shared" ref="E12:E15" si="3">MAX($B$6-A12, 0 ) + A12</f>
        <v>95</v>
      </c>
      <c r="F12">
        <f t="shared" ref="F12:F15" si="4">E12 - $B$8</f>
        <v>-10</v>
      </c>
      <c r="G12" s="5">
        <f t="shared" ref="G12:G15" si="5">F12 / $B$8</f>
        <v>-9.5238095238095233E-2</v>
      </c>
    </row>
    <row r="13" spans="1:7" x14ac:dyDescent="0.55000000000000004">
      <c r="A13">
        <v>95</v>
      </c>
      <c r="B13">
        <f t="shared" si="0"/>
        <v>95</v>
      </c>
      <c r="C13">
        <f t="shared" si="1"/>
        <v>-5</v>
      </c>
      <c r="D13" s="2">
        <f t="shared" si="2"/>
        <v>-0.05</v>
      </c>
      <c r="E13">
        <f t="shared" si="3"/>
        <v>95</v>
      </c>
      <c r="F13">
        <f t="shared" si="4"/>
        <v>-10</v>
      </c>
      <c r="G13" s="5">
        <f t="shared" si="5"/>
        <v>-9.5238095238095233E-2</v>
      </c>
    </row>
    <row r="14" spans="1:7" x14ac:dyDescent="0.55000000000000004">
      <c r="A14">
        <v>105</v>
      </c>
      <c r="B14">
        <f t="shared" si="0"/>
        <v>105</v>
      </c>
      <c r="C14">
        <f t="shared" si="1"/>
        <v>5</v>
      </c>
      <c r="D14" s="2">
        <f t="shared" si="2"/>
        <v>0.05</v>
      </c>
      <c r="E14">
        <f t="shared" si="3"/>
        <v>105</v>
      </c>
      <c r="F14">
        <f t="shared" si="4"/>
        <v>0</v>
      </c>
      <c r="G14" s="5">
        <f t="shared" si="5"/>
        <v>0</v>
      </c>
    </row>
    <row r="15" spans="1:7" x14ac:dyDescent="0.55000000000000004">
      <c r="A15">
        <v>150</v>
      </c>
      <c r="B15">
        <f t="shared" si="0"/>
        <v>150</v>
      </c>
      <c r="C15">
        <f t="shared" si="1"/>
        <v>50</v>
      </c>
      <c r="D15" s="2">
        <f t="shared" si="2"/>
        <v>0.5</v>
      </c>
      <c r="E15">
        <f t="shared" si="3"/>
        <v>150</v>
      </c>
      <c r="F15">
        <f t="shared" si="4"/>
        <v>45</v>
      </c>
      <c r="G15" s="5">
        <f t="shared" si="5"/>
        <v>0.42857142857142855</v>
      </c>
    </row>
    <row r="16" spans="1:7" x14ac:dyDescent="0.55000000000000004">
      <c r="D16" s="2">
        <f>_xlfn.VAR.S(D11:D15)</f>
        <v>0.29824999999999996</v>
      </c>
      <c r="G16" s="2">
        <f>_xlfn.VAR.S(G11:G15)</f>
        <v>5.1700680272108841E-2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E53D-7747-479E-AB9B-C565D743716A}">
  <dimension ref="A1:G12"/>
  <sheetViews>
    <sheetView zoomScale="140" zoomScaleNormal="140" workbookViewId="0">
      <selection activeCell="A2" sqref="A2"/>
    </sheetView>
  </sheetViews>
  <sheetFormatPr defaultRowHeight="14.4" x14ac:dyDescent="0.55000000000000004"/>
  <cols>
    <col min="1" max="1" width="27.62890625" customWidth="1"/>
    <col min="2" max="2" width="12.5234375" customWidth="1"/>
    <col min="3" max="3" width="14.15625" bestFit="1" customWidth="1"/>
    <col min="4" max="6" width="12.5234375" customWidth="1"/>
  </cols>
  <sheetData>
    <row r="1" spans="1:7" x14ac:dyDescent="0.55000000000000004">
      <c r="A1" s="3" t="s">
        <v>51</v>
      </c>
    </row>
    <row r="3" spans="1:7" x14ac:dyDescent="0.55000000000000004">
      <c r="A3" t="s">
        <v>0</v>
      </c>
    </row>
    <row r="4" spans="1:7" x14ac:dyDescent="0.55000000000000004">
      <c r="A4" t="s">
        <v>2</v>
      </c>
      <c r="B4">
        <v>50</v>
      </c>
      <c r="F4" t="s">
        <v>24</v>
      </c>
      <c r="G4" t="s">
        <v>25</v>
      </c>
    </row>
    <row r="5" spans="1:7" x14ac:dyDescent="0.55000000000000004">
      <c r="A5" t="s">
        <v>3</v>
      </c>
      <c r="B5">
        <v>3</v>
      </c>
      <c r="C5" t="s">
        <v>23</v>
      </c>
    </row>
    <row r="6" spans="1:7" x14ac:dyDescent="0.55000000000000004">
      <c r="A6" t="s">
        <v>4</v>
      </c>
      <c r="B6">
        <v>55</v>
      </c>
    </row>
    <row r="8" spans="1:7" x14ac:dyDescent="0.55000000000000004">
      <c r="A8" t="s">
        <v>9</v>
      </c>
      <c r="B8" t="s">
        <v>26</v>
      </c>
      <c r="C8" t="s">
        <v>29</v>
      </c>
      <c r="D8" t="s">
        <v>27</v>
      </c>
      <c r="E8" t="s">
        <v>28</v>
      </c>
      <c r="F8" t="s">
        <v>30</v>
      </c>
    </row>
    <row r="9" spans="1:7" x14ac:dyDescent="0.55000000000000004">
      <c r="A9">
        <v>45</v>
      </c>
      <c r="B9">
        <f>A9</f>
        <v>45</v>
      </c>
      <c r="C9">
        <f xml:space="preserve"> - MAX(A9 - $B$6, 0)</f>
        <v>0</v>
      </c>
      <c r="D9">
        <f>C9+B9</f>
        <v>45</v>
      </c>
      <c r="E9">
        <f>D9 - $B$4 + $B$5</f>
        <v>-2</v>
      </c>
      <c r="F9" s="4">
        <f>E9 / ($B$4 - $B$5)</f>
        <v>-4.2553191489361701E-2</v>
      </c>
    </row>
    <row r="10" spans="1:7" x14ac:dyDescent="0.55000000000000004">
      <c r="A10">
        <v>50</v>
      </c>
      <c r="B10">
        <f t="shared" ref="B10:B12" si="0">A10</f>
        <v>50</v>
      </c>
      <c r="C10">
        <f t="shared" ref="C10:C11" si="1" xml:space="preserve"> - MAX(A10 - $B$6, 0)</f>
        <v>0</v>
      </c>
      <c r="D10">
        <f t="shared" ref="D10:D12" si="2">C10+B10</f>
        <v>50</v>
      </c>
      <c r="E10">
        <f t="shared" ref="E10:E12" si="3">D10 - $B$4 + $B$5</f>
        <v>3</v>
      </c>
      <c r="F10" s="4">
        <f t="shared" ref="F10:F12" si="4">E10 / ($B$4 - $B$5)</f>
        <v>6.3829787234042548E-2</v>
      </c>
    </row>
    <row r="11" spans="1:7" x14ac:dyDescent="0.55000000000000004">
      <c r="A11">
        <v>55</v>
      </c>
      <c r="B11">
        <f t="shared" si="0"/>
        <v>55</v>
      </c>
      <c r="C11">
        <f t="shared" si="1"/>
        <v>0</v>
      </c>
      <c r="D11">
        <f t="shared" si="2"/>
        <v>55</v>
      </c>
      <c r="E11">
        <f t="shared" si="3"/>
        <v>8</v>
      </c>
      <c r="F11" s="4">
        <f t="shared" si="4"/>
        <v>0.1702127659574468</v>
      </c>
    </row>
    <row r="12" spans="1:7" x14ac:dyDescent="0.55000000000000004">
      <c r="A12">
        <v>65</v>
      </c>
      <c r="B12">
        <f t="shared" si="0"/>
        <v>65</v>
      </c>
      <c r="C12">
        <f xml:space="preserve"> - MAX(A12 - $B$6, 0)</f>
        <v>-10</v>
      </c>
      <c r="D12">
        <f t="shared" si="2"/>
        <v>55</v>
      </c>
      <c r="E12">
        <f t="shared" si="3"/>
        <v>8</v>
      </c>
      <c r="F12" s="4">
        <f t="shared" si="4"/>
        <v>0.1702127659574468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112B-D8F3-4015-869D-8ABB97F1539B}">
  <dimension ref="A1:E11"/>
  <sheetViews>
    <sheetView zoomScale="140" zoomScaleNormal="140" workbookViewId="0"/>
  </sheetViews>
  <sheetFormatPr defaultRowHeight="14.4" x14ac:dyDescent="0.55000000000000004"/>
  <cols>
    <col min="1" max="1" width="27.05078125" customWidth="1"/>
  </cols>
  <sheetData>
    <row r="1" spans="1:5" x14ac:dyDescent="0.55000000000000004">
      <c r="A1" s="3" t="s">
        <v>52</v>
      </c>
    </row>
    <row r="3" spans="1:5" x14ac:dyDescent="0.55000000000000004">
      <c r="A3" t="s">
        <v>0</v>
      </c>
    </row>
    <row r="4" spans="1:5" x14ac:dyDescent="0.55000000000000004">
      <c r="A4" t="s">
        <v>3</v>
      </c>
      <c r="B4">
        <v>10</v>
      </c>
      <c r="D4" t="s">
        <v>33</v>
      </c>
      <c r="E4" t="s">
        <v>34</v>
      </c>
    </row>
    <row r="5" spans="1:5" x14ac:dyDescent="0.55000000000000004">
      <c r="A5" t="s">
        <v>31</v>
      </c>
      <c r="B5">
        <v>5</v>
      </c>
    </row>
    <row r="6" spans="1:5" x14ac:dyDescent="0.55000000000000004">
      <c r="A6" t="s">
        <v>32</v>
      </c>
      <c r="B6">
        <v>100</v>
      </c>
    </row>
    <row r="8" spans="1:5" x14ac:dyDescent="0.55000000000000004">
      <c r="A8" t="s">
        <v>35</v>
      </c>
      <c r="B8">
        <f>B4 + B5</f>
        <v>15</v>
      </c>
    </row>
    <row r="9" spans="1:5" x14ac:dyDescent="0.55000000000000004">
      <c r="A9" t="s">
        <v>36</v>
      </c>
      <c r="B9">
        <f>B6 - B8</f>
        <v>85</v>
      </c>
    </row>
    <row r="10" spans="1:5" x14ac:dyDescent="0.55000000000000004">
      <c r="A10" t="s">
        <v>37</v>
      </c>
      <c r="B10">
        <f>B6 + B8</f>
        <v>115</v>
      </c>
    </row>
    <row r="11" spans="1:5" x14ac:dyDescent="0.55000000000000004">
      <c r="A11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3E11-B886-4DA7-B336-079247740CB3}">
  <dimension ref="A1:F15"/>
  <sheetViews>
    <sheetView tabSelected="1" zoomScale="140" zoomScaleNormal="140" workbookViewId="0">
      <selection activeCell="A19" sqref="A19"/>
    </sheetView>
  </sheetViews>
  <sheetFormatPr defaultRowHeight="14.4" x14ac:dyDescent="0.55000000000000004"/>
  <cols>
    <col min="1" max="1" width="28" customWidth="1"/>
    <col min="2" max="2" width="17.3125" customWidth="1"/>
    <col min="3" max="3" width="20.05078125" customWidth="1"/>
    <col min="4" max="4" width="12.20703125" customWidth="1"/>
    <col min="5" max="5" width="11.15625" customWidth="1"/>
  </cols>
  <sheetData>
    <row r="1" spans="1:6" x14ac:dyDescent="0.55000000000000004">
      <c r="A1" s="3" t="s">
        <v>39</v>
      </c>
    </row>
    <row r="3" spans="1:6" x14ac:dyDescent="0.55000000000000004">
      <c r="A3" t="s">
        <v>40</v>
      </c>
    </row>
    <row r="4" spans="1:6" x14ac:dyDescent="0.55000000000000004">
      <c r="A4" t="s">
        <v>41</v>
      </c>
      <c r="B4">
        <v>100</v>
      </c>
      <c r="D4" t="s">
        <v>24</v>
      </c>
      <c r="E4" t="s">
        <v>45</v>
      </c>
    </row>
    <row r="5" spans="1:6" x14ac:dyDescent="0.55000000000000004">
      <c r="A5" t="s">
        <v>42</v>
      </c>
      <c r="B5">
        <v>8</v>
      </c>
    </row>
    <row r="6" spans="1:6" x14ac:dyDescent="0.55000000000000004">
      <c r="A6" t="s">
        <v>43</v>
      </c>
      <c r="B6">
        <v>110</v>
      </c>
    </row>
    <row r="7" spans="1:6" x14ac:dyDescent="0.55000000000000004">
      <c r="A7" t="s">
        <v>44</v>
      </c>
      <c r="B7">
        <v>3</v>
      </c>
    </row>
    <row r="9" spans="1:6" x14ac:dyDescent="0.55000000000000004">
      <c r="A9" t="s">
        <v>46</v>
      </c>
      <c r="B9">
        <f>B5 - B7</f>
        <v>5</v>
      </c>
    </row>
    <row r="11" spans="1:6" x14ac:dyDescent="0.55000000000000004">
      <c r="A11" t="s">
        <v>9</v>
      </c>
      <c r="B11" t="s">
        <v>47</v>
      </c>
      <c r="C11" t="s">
        <v>48</v>
      </c>
      <c r="D11" t="s">
        <v>27</v>
      </c>
      <c r="E11" t="s">
        <v>28</v>
      </c>
      <c r="F11" t="s">
        <v>30</v>
      </c>
    </row>
    <row r="12" spans="1:6" x14ac:dyDescent="0.55000000000000004">
      <c r="A12">
        <v>95</v>
      </c>
      <c r="B12">
        <f xml:space="preserve"> MAX(A12 - $B$4, 0)</f>
        <v>0</v>
      </c>
      <c r="C12">
        <f xml:space="preserve"> - MAX(A12 - $B$6, 0)</f>
        <v>0</v>
      </c>
      <c r="D12">
        <f>C12 +B12</f>
        <v>0</v>
      </c>
      <c r="E12">
        <f>D12 - $B$9</f>
        <v>-5</v>
      </c>
      <c r="F12" s="1">
        <f>E12 / $B$9</f>
        <v>-1</v>
      </c>
    </row>
    <row r="13" spans="1:6" x14ac:dyDescent="0.55000000000000004">
      <c r="A13">
        <v>105</v>
      </c>
      <c r="B13">
        <f t="shared" ref="B13:B15" si="0" xml:space="preserve"> MAX(A13 - $B$4, 0)</f>
        <v>5</v>
      </c>
      <c r="C13">
        <f t="shared" ref="C13:C15" si="1" xml:space="preserve"> - MAX(A13 - $B$6, 0)</f>
        <v>0</v>
      </c>
      <c r="D13">
        <f t="shared" ref="D13:D15" si="2">C13 +B13</f>
        <v>5</v>
      </c>
      <c r="E13">
        <f t="shared" ref="E13:E15" si="3">D13 - $B$9</f>
        <v>0</v>
      </c>
      <c r="F13" s="1">
        <f t="shared" ref="F13:F15" si="4">E13 / $B$9</f>
        <v>0</v>
      </c>
    </row>
    <row r="14" spans="1:6" x14ac:dyDescent="0.55000000000000004">
      <c r="A14">
        <v>110</v>
      </c>
      <c r="B14">
        <f t="shared" si="0"/>
        <v>10</v>
      </c>
      <c r="C14">
        <f t="shared" si="1"/>
        <v>0</v>
      </c>
      <c r="D14">
        <f t="shared" si="2"/>
        <v>10</v>
      </c>
      <c r="E14">
        <f t="shared" si="3"/>
        <v>5</v>
      </c>
      <c r="F14" s="1">
        <f t="shared" si="4"/>
        <v>1</v>
      </c>
    </row>
    <row r="15" spans="1:6" x14ac:dyDescent="0.55000000000000004">
      <c r="A15">
        <v>120</v>
      </c>
      <c r="B15">
        <f t="shared" si="0"/>
        <v>20</v>
      </c>
      <c r="C15">
        <f t="shared" si="1"/>
        <v>-10</v>
      </c>
      <c r="D15">
        <f t="shared" si="2"/>
        <v>10</v>
      </c>
      <c r="E15">
        <f t="shared" si="3"/>
        <v>5</v>
      </c>
      <c r="F15" s="1">
        <f t="shared" si="4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2015-06-05T18:17:20Z</dcterms:created>
  <dcterms:modified xsi:type="dcterms:W3CDTF">2026-05-05T14:32:06Z</dcterms:modified>
</cp:coreProperties>
</file>