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21_options\section2\"/>
    </mc:Choice>
  </mc:AlternateContent>
  <xr:revisionPtr revIDLastSave="0" documentId="13_ncr:1_{0F8E6934-34CE-460B-975E-C7944F372455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Call options" sheetId="1" r:id="rId1"/>
    <sheet name="Put op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1" i="2"/>
  <c r="I11" i="2" s="1"/>
  <c r="H12" i="2"/>
  <c r="I12" i="2" s="1"/>
  <c r="H9" i="2"/>
  <c r="I9" i="2" s="1"/>
  <c r="H10" i="2"/>
  <c r="I10" i="2" s="1"/>
  <c r="H8" i="2"/>
  <c r="I8" i="2" s="1"/>
  <c r="B13" i="2"/>
  <c r="C9" i="2"/>
  <c r="C10" i="2"/>
  <c r="C11" i="2"/>
  <c r="C8" i="2"/>
  <c r="B11" i="2"/>
  <c r="B10" i="2"/>
  <c r="B9" i="2"/>
  <c r="B8" i="2"/>
  <c r="H8" i="1"/>
  <c r="H13" i="1"/>
  <c r="I9" i="1"/>
  <c r="I10" i="1"/>
  <c r="I11" i="1"/>
  <c r="I8" i="1"/>
  <c r="H11" i="1"/>
  <c r="H10" i="1"/>
  <c r="H9" i="1"/>
  <c r="B14" i="1"/>
  <c r="C9" i="1"/>
  <c r="C10" i="1"/>
  <c r="C11" i="1"/>
  <c r="C12" i="1"/>
  <c r="C8" i="1"/>
  <c r="B11" i="1"/>
  <c r="B12" i="1"/>
  <c r="B9" i="1"/>
  <c r="B10" i="1"/>
  <c r="B8" i="1"/>
  <c r="A10" i="1"/>
  <c r="A11" i="1" s="1"/>
  <c r="A12" i="1" s="1"/>
  <c r="A9" i="1"/>
</calcChain>
</file>

<file path=xl/sharedStrings.xml><?xml version="1.0" encoding="utf-8"?>
<sst xmlns="http://schemas.openxmlformats.org/spreadsheetml/2006/main" count="40" uniqueCount="27">
  <si>
    <t>Example 2: BUYING a CALL</t>
  </si>
  <si>
    <t>Inputs</t>
  </si>
  <si>
    <t xml:space="preserve">Strike price (X) </t>
  </si>
  <si>
    <t>Premium (cost of the call)</t>
  </si>
  <si>
    <t>(you pay this)</t>
  </si>
  <si>
    <t>Payoffs</t>
  </si>
  <si>
    <t>Profits</t>
  </si>
  <si>
    <t>S (price of underlying stock)</t>
  </si>
  <si>
    <t xml:space="preserve">Break even S </t>
  </si>
  <si>
    <t>(positive profit if S &gt; than this)</t>
  </si>
  <si>
    <t>Example 3: SEELING a CALL</t>
  </si>
  <si>
    <t xml:space="preserve">Inputs </t>
  </si>
  <si>
    <t>Strike (X)</t>
  </si>
  <si>
    <t>Premium</t>
  </si>
  <si>
    <t>(you receive this)</t>
  </si>
  <si>
    <t>Break even S</t>
  </si>
  <si>
    <t>(positive profts if S &lt; than this)</t>
  </si>
  <si>
    <t>&lt; this is about the underlying asset</t>
  </si>
  <si>
    <t>Example 5: BUYING a PUT</t>
  </si>
  <si>
    <t>Strike price (X)</t>
  </si>
  <si>
    <t xml:space="preserve">Premium </t>
  </si>
  <si>
    <t>Payoff</t>
  </si>
  <si>
    <t>Profit</t>
  </si>
  <si>
    <t>Break even</t>
  </si>
  <si>
    <t>(positive profit if S &lt; than this)</t>
  </si>
  <si>
    <t>Example 6: SELLING a PUT</t>
  </si>
  <si>
    <t>Strike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</si>
</sst>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zoomScale="140" zoomScaleNormal="140" workbookViewId="0">
      <selection activeCell="G7" sqref="G7"/>
    </sheetView>
  </sheetViews>
  <sheetFormatPr defaultRowHeight="14.4" x14ac:dyDescent="0.55000000000000004"/>
  <cols>
    <col min="1" max="1" width="24.83984375" customWidth="1"/>
    <col min="7" max="7" width="21.3125" customWidth="1"/>
  </cols>
  <sheetData>
    <row r="1" spans="1:9" x14ac:dyDescent="0.55000000000000004">
      <c r="A1" s="1" t="s">
        <v>0</v>
      </c>
      <c r="G1" s="1" t="s">
        <v>10</v>
      </c>
    </row>
    <row r="3" spans="1:9" x14ac:dyDescent="0.55000000000000004">
      <c r="A3" t="s">
        <v>1</v>
      </c>
      <c r="G3" t="s">
        <v>11</v>
      </c>
    </row>
    <row r="4" spans="1:9" x14ac:dyDescent="0.55000000000000004">
      <c r="A4" t="s">
        <v>2</v>
      </c>
      <c r="B4">
        <v>80</v>
      </c>
      <c r="G4" t="s">
        <v>12</v>
      </c>
      <c r="H4">
        <v>50</v>
      </c>
      <c r="I4" t="s">
        <v>17</v>
      </c>
    </row>
    <row r="5" spans="1:9" x14ac:dyDescent="0.55000000000000004">
      <c r="A5" t="s">
        <v>3</v>
      </c>
      <c r="B5">
        <v>14</v>
      </c>
      <c r="C5" t="s">
        <v>4</v>
      </c>
      <c r="G5" t="s">
        <v>13</v>
      </c>
      <c r="H5">
        <v>10</v>
      </c>
      <c r="I5" t="s">
        <v>14</v>
      </c>
    </row>
    <row r="7" spans="1:9" x14ac:dyDescent="0.55000000000000004">
      <c r="A7" t="s">
        <v>7</v>
      </c>
      <c r="B7" t="s">
        <v>5</v>
      </c>
      <c r="C7" t="s">
        <v>6</v>
      </c>
      <c r="G7" t="s">
        <v>7</v>
      </c>
      <c r="H7" t="s">
        <v>5</v>
      </c>
      <c r="I7" t="s">
        <v>6</v>
      </c>
    </row>
    <row r="8" spans="1:9" x14ac:dyDescent="0.55000000000000004">
      <c r="A8">
        <v>60</v>
      </c>
      <c r="B8">
        <f>MAX(A8 - $B$4, 0)</f>
        <v>0</v>
      </c>
      <c r="C8">
        <f>B8 - $B$5</f>
        <v>-14</v>
      </c>
      <c r="G8">
        <v>40</v>
      </c>
      <c r="H8">
        <f>-MAX(G8 - $H$4, 0)</f>
        <v>0</v>
      </c>
      <c r="I8">
        <f>H8 + $H$5</f>
        <v>10</v>
      </c>
    </row>
    <row r="9" spans="1:9" x14ac:dyDescent="0.55000000000000004">
      <c r="A9">
        <f>A8+10</f>
        <v>70</v>
      </c>
      <c r="B9">
        <f t="shared" ref="B9:B12" si="0">MAX(A9 - $B$4, 0)</f>
        <v>0</v>
      </c>
      <c r="C9">
        <f t="shared" ref="C9:C12" si="1">B9 - $B$5</f>
        <v>-14</v>
      </c>
      <c r="G9">
        <v>50</v>
      </c>
      <c r="H9">
        <f>-MAX(G9 - $H$4, 0)</f>
        <v>0</v>
      </c>
      <c r="I9">
        <f t="shared" ref="I9:I11" si="2">H9 + $H$5</f>
        <v>10</v>
      </c>
    </row>
    <row r="10" spans="1:9" x14ac:dyDescent="0.55000000000000004">
      <c r="A10">
        <f t="shared" ref="A10:A12" si="3">A9+10</f>
        <v>80</v>
      </c>
      <c r="B10">
        <f t="shared" si="0"/>
        <v>0</v>
      </c>
      <c r="C10">
        <f t="shared" si="1"/>
        <v>-14</v>
      </c>
      <c r="G10">
        <v>60</v>
      </c>
      <c r="H10">
        <f>-MAX(G10 - $H$4, 0)</f>
        <v>-10</v>
      </c>
      <c r="I10">
        <f t="shared" si="2"/>
        <v>0</v>
      </c>
    </row>
    <row r="11" spans="1:9" x14ac:dyDescent="0.55000000000000004">
      <c r="A11">
        <f t="shared" si="3"/>
        <v>90</v>
      </c>
      <c r="B11">
        <f t="shared" si="0"/>
        <v>10</v>
      </c>
      <c r="C11">
        <f t="shared" si="1"/>
        <v>-4</v>
      </c>
      <c r="G11">
        <v>70</v>
      </c>
      <c r="H11">
        <f>-MAX(G11 - $H$4, 0)</f>
        <v>-20</v>
      </c>
      <c r="I11">
        <f t="shared" si="2"/>
        <v>-10</v>
      </c>
    </row>
    <row r="12" spans="1:9" x14ac:dyDescent="0.55000000000000004">
      <c r="A12">
        <f t="shared" si="3"/>
        <v>100</v>
      </c>
      <c r="B12">
        <f t="shared" si="0"/>
        <v>20</v>
      </c>
      <c r="C12">
        <f t="shared" si="1"/>
        <v>6</v>
      </c>
    </row>
    <row r="13" spans="1:9" x14ac:dyDescent="0.55000000000000004">
      <c r="G13" t="s">
        <v>15</v>
      </c>
      <c r="H13">
        <f>H4 + H5</f>
        <v>60</v>
      </c>
      <c r="I13" t="s">
        <v>16</v>
      </c>
    </row>
    <row r="14" spans="1:9" x14ac:dyDescent="0.55000000000000004">
      <c r="A14" t="s">
        <v>8</v>
      </c>
      <c r="B14">
        <f>B4 + B5</f>
        <v>94</v>
      </c>
      <c r="C14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E680-58A6-49AF-931E-6094FA9C2824}">
  <dimension ref="A1:I14"/>
  <sheetViews>
    <sheetView tabSelected="1" zoomScale="130" zoomScaleNormal="130" workbookViewId="0">
      <selection activeCell="E17" sqref="E17"/>
    </sheetView>
  </sheetViews>
  <sheetFormatPr defaultRowHeight="14.4" x14ac:dyDescent="0.55000000000000004"/>
  <cols>
    <col min="1" max="1" width="26.62890625" customWidth="1"/>
    <col min="7" max="7" width="21.89453125" customWidth="1"/>
  </cols>
  <sheetData>
    <row r="1" spans="1:9" x14ac:dyDescent="0.55000000000000004">
      <c r="A1" s="1" t="s">
        <v>18</v>
      </c>
      <c r="G1" s="1" t="s">
        <v>25</v>
      </c>
    </row>
    <row r="3" spans="1:9" x14ac:dyDescent="0.55000000000000004">
      <c r="A3" t="s">
        <v>1</v>
      </c>
      <c r="G3" t="s">
        <v>1</v>
      </c>
    </row>
    <row r="4" spans="1:9" x14ac:dyDescent="0.55000000000000004">
      <c r="A4" t="s">
        <v>19</v>
      </c>
      <c r="B4">
        <v>40</v>
      </c>
      <c r="G4" t="s">
        <v>26</v>
      </c>
      <c r="H4">
        <v>60</v>
      </c>
    </row>
    <row r="5" spans="1:9" x14ac:dyDescent="0.55000000000000004">
      <c r="A5" t="s">
        <v>20</v>
      </c>
      <c r="B5">
        <v>10</v>
      </c>
      <c r="C5" t="s">
        <v>4</v>
      </c>
      <c r="G5" t="s">
        <v>13</v>
      </c>
      <c r="H5">
        <v>10</v>
      </c>
    </row>
    <row r="7" spans="1:9" x14ac:dyDescent="0.55000000000000004">
      <c r="A7" t="s">
        <v>7</v>
      </c>
      <c r="B7" t="s">
        <v>21</v>
      </c>
      <c r="C7" t="s">
        <v>22</v>
      </c>
      <c r="G7" t="s">
        <v>7</v>
      </c>
      <c r="H7" t="s">
        <v>21</v>
      </c>
      <c r="I7" t="s">
        <v>22</v>
      </c>
    </row>
    <row r="8" spans="1:9" x14ac:dyDescent="0.55000000000000004">
      <c r="A8">
        <v>0</v>
      </c>
      <c r="B8">
        <f>MAX($B$4-A8, 0)</f>
        <v>40</v>
      </c>
      <c r="C8">
        <f>B8 - $B$5</f>
        <v>30</v>
      </c>
      <c r="G8">
        <v>1</v>
      </c>
      <c r="H8">
        <f xml:space="preserve"> - MAX($H$4 - G8, 0 )</f>
        <v>-59</v>
      </c>
      <c r="I8">
        <f>H8 + $H$5</f>
        <v>-49</v>
      </c>
    </row>
    <row r="9" spans="1:9" x14ac:dyDescent="0.55000000000000004">
      <c r="A9">
        <v>20</v>
      </c>
      <c r="B9">
        <f>MAX($B$4-A9, 0)</f>
        <v>20</v>
      </c>
      <c r="C9">
        <f t="shared" ref="C9:C11" si="0">B9 - $B$5</f>
        <v>10</v>
      </c>
      <c r="G9">
        <v>50</v>
      </c>
      <c r="H9">
        <f t="shared" ref="H9:H12" si="1" xml:space="preserve"> - MAX($H$4 - G9, 0 )</f>
        <v>-10</v>
      </c>
      <c r="I9">
        <f t="shared" ref="I9:I12" si="2">H9 + $H$5</f>
        <v>0</v>
      </c>
    </row>
    <row r="10" spans="1:9" x14ac:dyDescent="0.55000000000000004">
      <c r="A10">
        <v>40</v>
      </c>
      <c r="B10">
        <f>MAX($B$4-A10, 0)</f>
        <v>0</v>
      </c>
      <c r="C10">
        <f t="shared" si="0"/>
        <v>-10</v>
      </c>
      <c r="G10">
        <v>60</v>
      </c>
      <c r="H10">
        <f t="shared" si="1"/>
        <v>0</v>
      </c>
      <c r="I10">
        <f t="shared" si="2"/>
        <v>10</v>
      </c>
    </row>
    <row r="11" spans="1:9" x14ac:dyDescent="0.55000000000000004">
      <c r="A11">
        <v>60</v>
      </c>
      <c r="B11">
        <f>MAX($B$4-A11, 0)</f>
        <v>0</v>
      </c>
      <c r="C11">
        <f t="shared" si="0"/>
        <v>-10</v>
      </c>
      <c r="G11">
        <v>70</v>
      </c>
      <c r="H11">
        <f xml:space="preserve"> - MAX($H$4 - G11, 0 )</f>
        <v>0</v>
      </c>
      <c r="I11">
        <f t="shared" si="2"/>
        <v>10</v>
      </c>
    </row>
    <row r="12" spans="1:9" x14ac:dyDescent="0.55000000000000004">
      <c r="G12">
        <v>80</v>
      </c>
      <c r="H12">
        <f t="shared" si="1"/>
        <v>0</v>
      </c>
      <c r="I12">
        <f t="shared" si="2"/>
        <v>10</v>
      </c>
    </row>
    <row r="13" spans="1:9" x14ac:dyDescent="0.55000000000000004">
      <c r="A13" t="s">
        <v>23</v>
      </c>
      <c r="B13">
        <f>B4-B5</f>
        <v>30</v>
      </c>
      <c r="C13" t="s">
        <v>24</v>
      </c>
    </row>
    <row r="14" spans="1:9" x14ac:dyDescent="0.55000000000000004">
      <c r="G14" t="s">
        <v>15</v>
      </c>
      <c r="H14">
        <f>H4 - H5</f>
        <v>50</v>
      </c>
      <c r="I1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Call options</vt:lpstr>
      <vt:lpstr>Put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2026-05-05T14:23:03Z</dcterms:modified>
</cp:coreProperties>
</file>