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nmi\Dropbox\0teaching\OU\Investments\LECTURES\lecture_18_multiples\Lab_Solutions\"/>
    </mc:Choice>
  </mc:AlternateContent>
  <xr:revisionPtr revIDLastSave="0" documentId="13_ncr:1_{64A501F1-3DAE-4F27-A06B-862C178FF93B}" xr6:coauthVersionLast="47" xr6:coauthVersionMax="47" xr10:uidLastSave="{00000000-0000-0000-0000-000000000000}"/>
  <bookViews>
    <workbookView xWindow="-96" yWindow="-96" windowWidth="23232" windowHeight="13872" xr2:uid="{899D164A-71E0-49A7-9910-303224A4DBAF}"/>
  </bookViews>
  <sheets>
    <sheet name="Multipl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4" i="1"/>
  <c r="G23" i="1"/>
  <c r="G22" i="1"/>
  <c r="G11" i="1"/>
  <c r="G9" i="1"/>
  <c r="G8" i="1"/>
  <c r="B15" i="1"/>
  <c r="B16" i="1" s="1"/>
  <c r="B9" i="1"/>
  <c r="B8" i="1"/>
</calcChain>
</file>

<file path=xl/sharedStrings.xml><?xml version="1.0" encoding="utf-8"?>
<sst xmlns="http://schemas.openxmlformats.org/spreadsheetml/2006/main" count="30" uniqueCount="27">
  <si>
    <t>P/E Ratios</t>
  </si>
  <si>
    <t>Example 1</t>
  </si>
  <si>
    <t>Average comp P/E</t>
  </si>
  <si>
    <t>MSFT Intrinsic Value</t>
  </si>
  <si>
    <t>Example 2</t>
  </si>
  <si>
    <t>MSFT future EPS</t>
  </si>
  <si>
    <t>Comps forward P/E ratios</t>
  </si>
  <si>
    <t>MSFT past EPS</t>
  </si>
  <si>
    <t>Comps trailing P/E ratios</t>
  </si>
  <si>
    <t>P/B ratios</t>
  </si>
  <si>
    <t>MSFT past book value</t>
  </si>
  <si>
    <t>Comps trailing P/B ratios</t>
  </si>
  <si>
    <t>Comps average P/B</t>
  </si>
  <si>
    <t>MSFT intrinsic market cap</t>
  </si>
  <si>
    <t>Nr shares</t>
  </si>
  <si>
    <t>MSFT intrinsic value per share</t>
  </si>
  <si>
    <t>EV/EBITDA</t>
  </si>
  <si>
    <t>MSFT EBITDA</t>
  </si>
  <si>
    <t>MSFT number of shares</t>
  </si>
  <si>
    <t>MFST long term debt</t>
  </si>
  <si>
    <t>MSFT cash holdings</t>
  </si>
  <si>
    <t>Comps EV/EBITDA ratios</t>
  </si>
  <si>
    <t>Comps mean EV/EBITDA</t>
  </si>
  <si>
    <t>MSFT enterprise value estimate</t>
  </si>
  <si>
    <t>MSFT market cap estimate</t>
  </si>
  <si>
    <t>Example 3</t>
  </si>
  <si>
    <t>Example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</si>
</sst>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734F8-7FB0-4EB2-87BB-63DECB16C8B1}">
  <dimension ref="A2:I25"/>
  <sheetViews>
    <sheetView tabSelected="1" zoomScale="130" zoomScaleNormal="130" workbookViewId="0">
      <selection activeCell="C18" sqref="C18"/>
    </sheetView>
  </sheetViews>
  <sheetFormatPr defaultRowHeight="14.4" x14ac:dyDescent="0.55000000000000004"/>
  <cols>
    <col min="1" max="1" width="21" bestFit="1" customWidth="1"/>
    <col min="6" max="6" width="25.15625" bestFit="1" customWidth="1"/>
  </cols>
  <sheetData>
    <row r="2" spans="1:9" x14ac:dyDescent="0.55000000000000004">
      <c r="A2" s="2" t="s">
        <v>0</v>
      </c>
      <c r="B2" s="2"/>
      <c r="C2" s="2"/>
      <c r="D2" s="2"/>
      <c r="F2" s="2" t="s">
        <v>9</v>
      </c>
      <c r="G2" s="2"/>
      <c r="H2" s="2"/>
      <c r="I2" s="2"/>
    </row>
    <row r="4" spans="1:9" x14ac:dyDescent="0.55000000000000004">
      <c r="A4" s="3" t="s">
        <v>1</v>
      </c>
      <c r="F4" s="3" t="s">
        <v>25</v>
      </c>
    </row>
    <row r="6" spans="1:9" x14ac:dyDescent="0.55000000000000004">
      <c r="A6" t="s">
        <v>7</v>
      </c>
      <c r="B6">
        <v>5.7</v>
      </c>
      <c r="F6" t="s">
        <v>10</v>
      </c>
      <c r="G6">
        <v>118</v>
      </c>
    </row>
    <row r="7" spans="1:9" x14ac:dyDescent="0.55000000000000004">
      <c r="A7" t="s">
        <v>8</v>
      </c>
      <c r="B7">
        <v>35</v>
      </c>
      <c r="C7">
        <v>40</v>
      </c>
      <c r="D7">
        <v>45</v>
      </c>
      <c r="F7" t="s">
        <v>11</v>
      </c>
      <c r="G7">
        <v>15</v>
      </c>
      <c r="H7">
        <v>20</v>
      </c>
      <c r="I7">
        <v>25</v>
      </c>
    </row>
    <row r="8" spans="1:9" x14ac:dyDescent="0.55000000000000004">
      <c r="A8" t="s">
        <v>2</v>
      </c>
      <c r="B8">
        <f>AVERAGE(B7:D7)</f>
        <v>40</v>
      </c>
      <c r="F8" t="s">
        <v>12</v>
      </c>
      <c r="G8">
        <f>AVERAGE(G7:I7)</f>
        <v>20</v>
      </c>
    </row>
    <row r="9" spans="1:9" x14ac:dyDescent="0.55000000000000004">
      <c r="A9" s="1" t="s">
        <v>3</v>
      </c>
      <c r="B9" s="1">
        <f>B6*B8</f>
        <v>228</v>
      </c>
      <c r="F9" s="1" t="s">
        <v>13</v>
      </c>
      <c r="G9" s="1">
        <f>G6*G8</f>
        <v>2360</v>
      </c>
    </row>
    <row r="10" spans="1:9" x14ac:dyDescent="0.55000000000000004">
      <c r="F10" t="s">
        <v>14</v>
      </c>
      <c r="G10">
        <v>7.6</v>
      </c>
    </row>
    <row r="11" spans="1:9" x14ac:dyDescent="0.55000000000000004">
      <c r="A11" s="3" t="s">
        <v>4</v>
      </c>
      <c r="F11" s="1" t="s">
        <v>15</v>
      </c>
      <c r="G11" s="1">
        <f>G9/G10</f>
        <v>310.5263157894737</v>
      </c>
    </row>
    <row r="13" spans="1:9" x14ac:dyDescent="0.55000000000000004">
      <c r="A13" t="s">
        <v>5</v>
      </c>
      <c r="B13">
        <v>5.7</v>
      </c>
      <c r="F13" s="2" t="s">
        <v>16</v>
      </c>
      <c r="G13" s="2"/>
      <c r="H13" s="2"/>
      <c r="I13" s="2"/>
    </row>
    <row r="14" spans="1:9" x14ac:dyDescent="0.55000000000000004">
      <c r="A14" t="s">
        <v>6</v>
      </c>
      <c r="B14">
        <v>25</v>
      </c>
      <c r="C14">
        <v>30</v>
      </c>
      <c r="D14">
        <v>35</v>
      </c>
    </row>
    <row r="15" spans="1:9" x14ac:dyDescent="0.55000000000000004">
      <c r="A15" t="s">
        <v>2</v>
      </c>
      <c r="B15">
        <f>AVERAGE(B14:D14)</f>
        <v>30</v>
      </c>
      <c r="F15" s="3" t="s">
        <v>26</v>
      </c>
    </row>
    <row r="16" spans="1:9" x14ac:dyDescent="0.55000000000000004">
      <c r="A16" s="1" t="s">
        <v>3</v>
      </c>
      <c r="B16" s="1">
        <f>B13*B15</f>
        <v>171</v>
      </c>
    </row>
    <row r="17" spans="6:9" x14ac:dyDescent="0.55000000000000004">
      <c r="F17" t="s">
        <v>17</v>
      </c>
      <c r="G17">
        <v>118</v>
      </c>
    </row>
    <row r="18" spans="6:9" x14ac:dyDescent="0.55000000000000004">
      <c r="F18" t="s">
        <v>18</v>
      </c>
      <c r="G18">
        <v>7.6</v>
      </c>
    </row>
    <row r="19" spans="6:9" x14ac:dyDescent="0.55000000000000004">
      <c r="F19" t="s">
        <v>19</v>
      </c>
      <c r="G19">
        <v>98</v>
      </c>
    </row>
    <row r="20" spans="6:9" x14ac:dyDescent="0.55000000000000004">
      <c r="F20" t="s">
        <v>20</v>
      </c>
      <c r="G20">
        <v>113</v>
      </c>
    </row>
    <row r="21" spans="6:9" x14ac:dyDescent="0.55000000000000004">
      <c r="F21" t="s">
        <v>21</v>
      </c>
      <c r="G21">
        <v>15</v>
      </c>
      <c r="H21">
        <v>20</v>
      </c>
      <c r="I21">
        <v>25</v>
      </c>
    </row>
    <row r="22" spans="6:9" x14ac:dyDescent="0.55000000000000004">
      <c r="F22" t="s">
        <v>22</v>
      </c>
      <c r="G22">
        <f>AVERAGE(G21:I21)</f>
        <v>20</v>
      </c>
    </row>
    <row r="23" spans="6:9" x14ac:dyDescent="0.55000000000000004">
      <c r="F23" t="s">
        <v>23</v>
      </c>
      <c r="G23">
        <f>G17*G22</f>
        <v>2360</v>
      </c>
    </row>
    <row r="24" spans="6:9" x14ac:dyDescent="0.55000000000000004">
      <c r="F24" s="1" t="s">
        <v>24</v>
      </c>
      <c r="G24" s="1">
        <f>G23+G20-G19-0</f>
        <v>2375</v>
      </c>
    </row>
    <row r="25" spans="6:9" x14ac:dyDescent="0.55000000000000004">
      <c r="F25" s="1" t="s">
        <v>15</v>
      </c>
      <c r="G25" s="1">
        <f>G24/G18</f>
        <v>312.5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Multiples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Mihai Ion</dc:creator>
  <cp:lastModifiedBy>Ion, Mihai B.</cp:lastModifiedBy>
  <dcterms:created xsi:type="dcterms:W3CDTF">2023-04-03T22:22:44Z</dcterms:created>
  <dcterms:modified xsi:type="dcterms:W3CDTF">2026-04-09T14:47:34Z</dcterms:modified>
</cp:coreProperties>
</file>